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Как пользоваться" sheetId="1" r:id="rId1"/>
    <sheet name="Изделие" sheetId="2" r:id="rId2"/>
    <sheet name="Расходы" sheetId="3" r:id="rId3"/>
    <sheet name="Итог" sheetId="4" r:id="rId4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color rgb="FF6B728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7E6"/>
        <bgColor indexed="64"/>
      </patternFill>
    </fill>
    <fill>
      <patternFill patternType="solid">
        <fgColor rgb="FFF3F4F6"/>
        <bgColor indexed="64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/>
    <xf numFmtId="4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4" fontId="0" fillId="0" borderId="0" xfId="0" applyNumberFormat="1"/>
    <xf numFmtId="4" fontId="1" fillId="0" borderId="0" xfId="0" applyNumberFormat="1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95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1" t="inlineStr">
        <is>
          <t xml:space="preserve">Таблица себестоимости торта</t>
        </is>
      </c>
    </row>
    <row r="3" ht="32" customHeight="1">
      <c r="A3" s="11" t="inlineStr">
        <is>
          <t xml:space="preserve">Эта таблица считает, во сколько вам обходится изделие и сколько с него остаётся вам. Статьи расчёта названы в ней теми же словами, что в сервисе CakeCalc.</t>
        </is>
      </c>
    </row>
    <row r="5">
      <c r="A5" s="12" t="inlineStr">
        <is>
          <t xml:space="preserve">Что делать</t>
        </is>
      </c>
    </row>
    <row r="6" ht="32" customHeight="1">
      <c r="A6" s="11" t="inlineStr">
        <is>
          <t xml:space="preserve">1. Откройте лист «Изделие» и впишите свои продукты поверх примера: цену пачки, сколько в ней граммов, миллилитров или штук, и сколько ушло в изделие. Сумму строка посчитает сама.</t>
        </is>
      </c>
    </row>
    <row r="7" ht="32" customHeight="1">
      <c r="A7" s="11" t="inlineStr">
        <is>
          <t xml:space="preserve">2. Откройте лист «Расходы». Поставьте упаковку, свои часы на изделие и ставку за час, ЖКХ и износ техники за час работы, постоянные расходы за месяц и число заказов.</t>
        </is>
      </c>
    </row>
    <row r="8">
      <c r="A8" s="11" t="inlineStr">
        <is>
          <t xml:space="preserve">3. Откройте лист «Итог». Поставьте свою наценку и ставку налога. Цена и «Вам в карман» посчитаются сами.</t>
        </is>
      </c>
    </row>
    <row r="9">
      <c r="A9" s="11" t="inlineStr">
        <is>
          <t xml:space="preserve">4. Сохраните копию файла под каждое новое изделие. Формулы переедут вместе с ним.</t>
        </is>
      </c>
    </row>
    <row r="11">
      <c r="A11" s="11" t="inlineStr">
        <is>
          <t xml:space="preserve">Пример стёрся или сломалась формула: скачайте файл заново на cakecalc.ru/sebestoimost-torta/tablica</t>
        </is>
      </c>
    </row>
    <row r="13" ht="32" customHeight="1">
      <c r="A13" s="11" t="inlineStr">
        <is>
          <t xml:space="preserve">Лишние строки примера очистите так: выделите в них название, цену, фасовку и расход и нажмите Delete. Столбец «Сумма» не трогайте, там формула.</t>
        </is>
      </c>
    </row>
    <row r="15">
      <c r="A15" s="12" t="inlineStr">
        <is>
          <t xml:space="preserve">Откуда взять три числа, которых вы про себя не знаете</t>
        </is>
      </c>
    </row>
    <row r="16" ht="48" customHeight="1">
      <c r="A16" s="11" t="inlineStr">
        <is>
          <t xml:space="preserve">Ставка за час, износ техники за час и наценка это то, что вы задаёте себе сами, и именно на них обычно встают. Как их получить, разобрано по шагам: cakecalc.ru/sebestoimost-torta Подсказки к блокам «ЖКХ» и «Износ техники» на листе «Расходы» повторяют это короче.</t>
        </is>
      </c>
    </row>
    <row r="18">
      <c r="A18" s="12" t="inlineStr">
        <is>
          <t xml:space="preserve">Что означают строки итога</t>
        </is>
      </c>
    </row>
    <row r="19">
      <c r="A19" s="11" t="inlineStr">
        <is>
          <t xml:space="preserve">Полная себестоимость это все расходы вместе с оплатой вашей работы.</t>
        </is>
      </c>
    </row>
    <row r="20">
      <c r="A20" s="11" t="inlineStr">
        <is>
          <t xml:space="preserve">Цена по смете это себестоимость плюс наценка.</t>
        </is>
      </c>
    </row>
    <row r="21">
      <c r="A21" s="11" t="inlineStr">
        <is>
          <t xml:space="preserve">Вам в карман это оплата вашей работы плюс чистая прибыль: то, что остаётся вам с изделия.</t>
        </is>
      </c>
    </row>
    <row r="22" ht="32" customHeight="1">
      <c r="A22" s="11" t="inlineStr">
        <is>
          <t xml:space="preserve">Расходы без работы это то, что вы отдали продавцам продуктов и коробок. Это ваш порог доплаты: ниже этой суммы вы доплачиваете за заказ из своего кармана.</t>
        </is>
      </c>
    </row>
    <row r="24">
      <c r="A24" s="12" t="inlineStr">
        <is>
          <t xml:space="preserve">Проверка</t>
        </is>
      </c>
    </row>
    <row r="25" ht="48" customHeight="1">
      <c r="A25" s="11" t="inlineStr">
        <is>
          <t xml:space="preserve">Внизу листа «Итог» стоит строка проверки. Расходы без работы плюс «Вам в карман» плюс налог сходятся с ценой. Она пригодится, когда вы добавите свои строки: видно, что ни одна не выпала из итога. Если написано «Проверьте строки», скачайте файл заново и перенесите в него свои числа.</t>
        </is>
      </c>
    </row>
    <row r="27">
      <c r="A27" s="12" t="inlineStr">
        <is>
          <t xml:space="preserve">Если считать в таблице стало долго</t>
        </is>
      </c>
    </row>
    <row r="28" ht="48" customHeight="1">
      <c r="A28" s="11" t="inlineStr">
        <is>
          <t xml:space="preserve">Пока изделий немного, файла хватает. Когда файлов стало несколько, цена продукта правится в каждом по очереди, а заготовки переносятся копированием строк. Те же строки умеет считать сервис: cakecalc.ru. Демо на готовых изделиях открыто без регистрации.</t>
        </is>
      </c>
    </row>
    <row r="30">
      <c r="A30" s="11" t="inlineStr">
        <is>
          <t xml:space="preserve">Вопросы и разбор каждой статьи расчёта: cakecalc.ru/sebestoimost-torta</t>
        </is>
      </c>
    </row>
  </sheetData>
  <mergeCells count="21">
    <mergeCell ref="A1:F1"/>
    <mergeCell ref="A3:F3"/>
    <mergeCell ref="A5:F5"/>
    <mergeCell ref="A6:F6"/>
    <mergeCell ref="A7:F7"/>
    <mergeCell ref="A8:F8"/>
    <mergeCell ref="A9:F9"/>
    <mergeCell ref="A11:F11"/>
    <mergeCell ref="A13:F13"/>
    <mergeCell ref="A15:F15"/>
    <mergeCell ref="A16:F16"/>
    <mergeCell ref="A18:F18"/>
    <mergeCell ref="A19:F19"/>
    <mergeCell ref="A20:F20"/>
    <mergeCell ref="A21:F21"/>
    <mergeCell ref="A22:F22"/>
    <mergeCell ref="A24:F24"/>
    <mergeCell ref="A25:F25"/>
    <mergeCell ref="A27:F27"/>
    <mergeCell ref="A28:F28"/>
    <mergeCell ref="A30: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8" customWidth="1"/>
    <col min="2" max="2" width="34" customWidth="1"/>
    <col min="3" max="3" width="14" customWidth="1"/>
    <col min="4" max="4" width="12" customWidth="1"/>
    <col min="5" max="5" width="10" customWidth="1"/>
    <col min="6" max="6" width="16" customWidth="1"/>
    <col min="7" max="7" width="14" customWidth="1"/>
  </cols>
  <sheetData>
    <row r="1">
      <c r="A1" s="1" t="inlineStr">
        <is>
          <t xml:space="preserve">Изделие: продукты и их стоимость</t>
        </is>
      </c>
    </row>
    <row r="2">
      <c r="A2" s="2" t="inlineStr">
        <is>
          <t xml:space="preserve">Часть изделия</t>
        </is>
      </c>
      <c r="B2" s="2" t="inlineStr">
        <is>
          <t xml:space="preserve">Продукт</t>
        </is>
      </c>
      <c r="C2" s="2" t="inlineStr">
        <is>
          <t xml:space="preserve">Цена пачки, ₽</t>
        </is>
      </c>
      <c r="D2" s="2" t="inlineStr">
        <is>
          <t xml:space="preserve">В пачке</t>
        </is>
      </c>
      <c r="E2" s="2" t="inlineStr">
        <is>
          <t xml:space="preserve">Единица</t>
        </is>
      </c>
      <c r="F2" s="2" t="inlineStr">
        <is>
          <t xml:space="preserve">Ушло в изделие</t>
        </is>
      </c>
      <c r="G2" s="2" t="inlineStr">
        <is>
          <t xml:space="preserve">Сумма, ₽</t>
        </is>
      </c>
    </row>
    <row r="3">
      <c r="A3" s="5" t="inlineStr">
        <is>
          <t xml:space="preserve">Коржи</t>
        </is>
      </c>
      <c r="B3" s="5" t="inlineStr">
        <is>
          <t xml:space="preserve">Мука пшеничная высший сорт (ВС)</t>
        </is>
      </c>
      <c r="C3" s="6">
        <v>85</v>
      </c>
      <c r="D3" s="7">
        <v>1000</v>
      </c>
      <c r="E3" s="5" t="inlineStr">
        <is>
          <t xml:space="preserve">г</t>
        </is>
      </c>
      <c r="F3" s="7">
        <v>420</v>
      </c>
      <c r="G3" s="8">
        <f>IF(D3=0,0,C3/D3*F3)</f>
        <v>35.7</v>
      </c>
    </row>
    <row r="4">
      <c r="A4" s="5" t="inlineStr">
        <is>
          <t xml:space="preserve">Коржи</t>
        </is>
      </c>
      <c r="B4" s="5" t="inlineStr">
        <is>
          <t xml:space="preserve">Сахар (белый песок)</t>
        </is>
      </c>
      <c r="C4" s="6">
        <v>90</v>
      </c>
      <c r="D4" s="7">
        <v>1000</v>
      </c>
      <c r="E4" s="5" t="inlineStr">
        <is>
          <t xml:space="preserve">г</t>
        </is>
      </c>
      <c r="F4" s="7">
        <v>160</v>
      </c>
      <c r="G4" s="8">
        <f>IF(D4=0,0,C4/D4*F4)</f>
        <v>14.399999999999999</v>
      </c>
    </row>
    <row r="5">
      <c r="A5" s="5" t="inlineStr">
        <is>
          <t xml:space="preserve">Коржи</t>
        </is>
      </c>
      <c r="B5" s="5" t="inlineStr">
        <is>
          <t xml:space="preserve">Мед (мёд)</t>
        </is>
      </c>
      <c r="C5" s="6">
        <v>450</v>
      </c>
      <c r="D5" s="7">
        <v>500</v>
      </c>
      <c r="E5" s="5" t="inlineStr">
        <is>
          <t xml:space="preserve">г</t>
        </is>
      </c>
      <c r="F5" s="7">
        <v>120</v>
      </c>
      <c r="G5" s="8">
        <f>IF(D5=0,0,C5/D5*F5)</f>
        <v>108</v>
      </c>
    </row>
    <row r="6">
      <c r="A6" s="5" t="inlineStr">
        <is>
          <t xml:space="preserve">Коржи</t>
        </is>
      </c>
      <c r="B6" s="5" t="inlineStr">
        <is>
          <t xml:space="preserve">Куриное яйцо C1 среднее</t>
        </is>
      </c>
      <c r="C6" s="6">
        <v>95</v>
      </c>
      <c r="D6" s="7">
        <v>10</v>
      </c>
      <c r="E6" s="5" t="inlineStr">
        <is>
          <t xml:space="preserve">шт</t>
        </is>
      </c>
      <c r="F6" s="7">
        <v>2</v>
      </c>
      <c r="G6" s="8">
        <f>IF(D6=0,0,C6/D6*F6)</f>
        <v>19</v>
      </c>
    </row>
    <row r="7">
      <c r="A7" s="5" t="inlineStr">
        <is>
          <t xml:space="preserve">Коржи</t>
        </is>
      </c>
      <c r="B7" s="5" t="inlineStr">
        <is>
          <t xml:space="preserve">Сливочное масло (82.5%)</t>
        </is>
      </c>
      <c r="C7" s="6">
        <v>185</v>
      </c>
      <c r="D7" s="7">
        <v>180</v>
      </c>
      <c r="E7" s="5" t="inlineStr">
        <is>
          <t xml:space="preserve">г</t>
        </is>
      </c>
      <c r="F7" s="7">
        <v>100</v>
      </c>
      <c r="G7" s="8">
        <f>IF(D7=0,0,C7/D7*F7)</f>
        <v>102.77777777777777</v>
      </c>
    </row>
    <row r="8">
      <c r="A8" s="5" t="inlineStr">
        <is>
          <t xml:space="preserve">Коржи</t>
        </is>
      </c>
      <c r="B8" s="5" t="inlineStr">
        <is>
          <t xml:space="preserve">Сода пищевая</t>
        </is>
      </c>
      <c r="C8" s="6">
        <v>60</v>
      </c>
      <c r="D8" s="7">
        <v>500</v>
      </c>
      <c r="E8" s="5" t="inlineStr">
        <is>
          <t xml:space="preserve">г</t>
        </is>
      </c>
      <c r="F8" s="7">
        <v>6</v>
      </c>
      <c r="G8" s="8">
        <f>IF(D8=0,0,C8/D8*F8)</f>
        <v>0.72</v>
      </c>
    </row>
    <row r="9">
      <c r="A9" s="5" t="inlineStr">
        <is>
          <t xml:space="preserve">Крем</t>
        </is>
      </c>
      <c r="B9" s="5" t="inlineStr">
        <is>
          <t xml:space="preserve">Сметана 20%</t>
        </is>
      </c>
      <c r="C9" s="6">
        <v>120</v>
      </c>
      <c r="D9" s="7">
        <v>400</v>
      </c>
      <c r="E9" s="5" t="inlineStr">
        <is>
          <t xml:space="preserve">г</t>
        </is>
      </c>
      <c r="F9" s="7">
        <v>700</v>
      </c>
      <c r="G9" s="8">
        <f>IF(D9=0,0,C9/D9*F9)</f>
        <v>210</v>
      </c>
    </row>
    <row r="10">
      <c r="A10" s="5" t="inlineStr">
        <is>
          <t xml:space="preserve">Крем</t>
        </is>
      </c>
      <c r="B10" s="5" t="inlineStr">
        <is>
          <t xml:space="preserve">Сливки 33-35%</t>
        </is>
      </c>
      <c r="C10" s="6">
        <v>600</v>
      </c>
      <c r="D10" s="7">
        <v>1000</v>
      </c>
      <c r="E10" s="5" t="inlineStr">
        <is>
          <t xml:space="preserve">г</t>
        </is>
      </c>
      <c r="F10" s="7">
        <v>250</v>
      </c>
      <c r="G10" s="8">
        <f>IF(D10=0,0,C10/D10*F10)</f>
        <v>150</v>
      </c>
    </row>
    <row r="11">
      <c r="A11" s="5" t="inlineStr">
        <is>
          <t xml:space="preserve">Крем</t>
        </is>
      </c>
      <c r="B11" s="5" t="inlineStr">
        <is>
          <t xml:space="preserve">Сахарная пудра</t>
        </is>
      </c>
      <c r="C11" s="6">
        <v>140</v>
      </c>
      <c r="D11" s="7">
        <v>400</v>
      </c>
      <c r="E11" s="5" t="inlineStr">
        <is>
          <t xml:space="preserve">г</t>
        </is>
      </c>
      <c r="F11" s="7">
        <v>150</v>
      </c>
      <c r="G11" s="8">
        <f>IF(D11=0,0,C11/D11*F11)</f>
        <v>52.5</v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6" t="inlineStr">
        <is>
          <t xml:space="preserve"/>
        </is>
      </c>
      <c r="D12" s="7" t="inlineStr">
        <is>
          <t xml:space="preserve"/>
        </is>
      </c>
      <c r="E12" s="5" t="inlineStr">
        <is>
          <t xml:space="preserve"/>
        </is>
      </c>
      <c r="F12" s="7" t="inlineStr">
        <is>
          <t xml:space="preserve"/>
        </is>
      </c>
      <c r="G12" s="8">
        <f>IF(D12=0,0,C12/D12*F12)</f>
        <v>0</v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6" t="inlineStr">
        <is>
          <t xml:space="preserve"/>
        </is>
      </c>
      <c r="D13" s="7" t="inlineStr">
        <is>
          <t xml:space="preserve"/>
        </is>
      </c>
      <c r="E13" s="5" t="inlineStr">
        <is>
          <t xml:space="preserve"/>
        </is>
      </c>
      <c r="F13" s="7" t="inlineStr">
        <is>
          <t xml:space="preserve"/>
        </is>
      </c>
      <c r="G13" s="8">
        <f>IF(D13=0,0,C13/D13*F13)</f>
        <v>0</v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6" t="inlineStr">
        <is>
          <t xml:space="preserve"/>
        </is>
      </c>
      <c r="D14" s="7" t="inlineStr">
        <is>
          <t xml:space="preserve"/>
        </is>
      </c>
      <c r="E14" s="5" t="inlineStr">
        <is>
          <t xml:space="preserve"/>
        </is>
      </c>
      <c r="F14" s="7" t="inlineStr">
        <is>
          <t xml:space="preserve"/>
        </is>
      </c>
      <c r="G14" s="8">
        <f>IF(D14=0,0,C14/D14*F14)</f>
        <v>0</v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6" t="inlineStr">
        <is>
          <t xml:space="preserve"/>
        </is>
      </c>
      <c r="D15" s="7" t="inlineStr">
        <is>
          <t xml:space="preserve"/>
        </is>
      </c>
      <c r="E15" s="5" t="inlineStr">
        <is>
          <t xml:space="preserve"/>
        </is>
      </c>
      <c r="F15" s="7" t="inlineStr">
        <is>
          <t xml:space="preserve"/>
        </is>
      </c>
      <c r="G15" s="8">
        <f>IF(D15=0,0,C15/D15*F15)</f>
        <v>0</v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6" t="inlineStr">
        <is>
          <t xml:space="preserve"/>
        </is>
      </c>
      <c r="D16" s="7" t="inlineStr">
        <is>
          <t xml:space="preserve"/>
        </is>
      </c>
      <c r="E16" s="5" t="inlineStr">
        <is>
          <t xml:space="preserve"/>
        </is>
      </c>
      <c r="F16" s="7" t="inlineStr">
        <is>
          <t xml:space="preserve"/>
        </is>
      </c>
      <c r="G16" s="8">
        <f>IF(D16=0,0,C16/D16*F16)</f>
        <v>0</v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6" t="inlineStr">
        <is>
          <t xml:space="preserve"/>
        </is>
      </c>
      <c r="D17" s="7" t="inlineStr">
        <is>
          <t xml:space="preserve"/>
        </is>
      </c>
      <c r="E17" s="5" t="inlineStr">
        <is>
          <t xml:space="preserve"/>
        </is>
      </c>
      <c r="F17" s="7" t="inlineStr">
        <is>
          <t xml:space="preserve"/>
        </is>
      </c>
      <c r="G17" s="8">
        <f>IF(D17=0,0,C17/D17*F17)</f>
        <v>0</v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6" t="inlineStr">
        <is>
          <t xml:space="preserve"/>
        </is>
      </c>
      <c r="D18" s="7" t="inlineStr">
        <is>
          <t xml:space="preserve"/>
        </is>
      </c>
      <c r="E18" s="5" t="inlineStr">
        <is>
          <t xml:space="preserve"/>
        </is>
      </c>
      <c r="F18" s="7" t="inlineStr">
        <is>
          <t xml:space="preserve"/>
        </is>
      </c>
      <c r="G18" s="8">
        <f>IF(D18=0,0,C18/D18*F18)</f>
        <v>0</v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6" t="inlineStr">
        <is>
          <t xml:space="preserve"/>
        </is>
      </c>
      <c r="D19" s="7" t="inlineStr">
        <is>
          <t xml:space="preserve"/>
        </is>
      </c>
      <c r="E19" s="5" t="inlineStr">
        <is>
          <t xml:space="preserve"/>
        </is>
      </c>
      <c r="F19" s="7" t="inlineStr">
        <is>
          <t xml:space="preserve"/>
        </is>
      </c>
      <c r="G19" s="8">
        <f>IF(D19=0,0,C19/D19*F19)</f>
        <v>0</v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6" t="inlineStr">
        <is>
          <t xml:space="preserve"/>
        </is>
      </c>
      <c r="D20" s="7" t="inlineStr">
        <is>
          <t xml:space="preserve"/>
        </is>
      </c>
      <c r="E20" s="5" t="inlineStr">
        <is>
          <t xml:space="preserve"/>
        </is>
      </c>
      <c r="F20" s="7" t="inlineStr">
        <is>
          <t xml:space="preserve"/>
        </is>
      </c>
      <c r="G20" s="8">
        <f>IF(D20=0,0,C20/D20*F20)</f>
        <v>0</v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6" t="inlineStr">
        <is>
          <t xml:space="preserve"/>
        </is>
      </c>
      <c r="D21" s="7" t="inlineStr">
        <is>
          <t xml:space="preserve"/>
        </is>
      </c>
      <c r="E21" s="5" t="inlineStr">
        <is>
          <t xml:space="preserve"/>
        </is>
      </c>
      <c r="F21" s="7" t="inlineStr">
        <is>
          <t xml:space="preserve"/>
        </is>
      </c>
      <c r="G21" s="8">
        <f>IF(D21=0,0,C21/D21*F21)</f>
        <v>0</v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6" t="inlineStr">
        <is>
          <t xml:space="preserve"/>
        </is>
      </c>
      <c r="D22" s="7" t="inlineStr">
        <is>
          <t xml:space="preserve"/>
        </is>
      </c>
      <c r="E22" s="5" t="inlineStr">
        <is>
          <t xml:space="preserve"/>
        </is>
      </c>
      <c r="F22" s="7" t="inlineStr">
        <is>
          <t xml:space="preserve"/>
        </is>
      </c>
      <c r="G22" s="8">
        <f>IF(D22=0,0,C22/D22*F22)</f>
        <v>0</v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6" t="inlineStr">
        <is>
          <t xml:space="preserve"/>
        </is>
      </c>
      <c r="D23" s="7" t="inlineStr">
        <is>
          <t xml:space="preserve"/>
        </is>
      </c>
      <c r="E23" s="5" t="inlineStr">
        <is>
          <t xml:space="preserve"/>
        </is>
      </c>
      <c r="F23" s="7" t="inlineStr">
        <is>
          <t xml:space="preserve"/>
        </is>
      </c>
      <c r="G23" s="8">
        <f>IF(D23=0,0,C23/D23*F23)</f>
        <v>0</v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6" t="inlineStr">
        <is>
          <t xml:space="preserve"/>
        </is>
      </c>
      <c r="D24" s="7" t="inlineStr">
        <is>
          <t xml:space="preserve"/>
        </is>
      </c>
      <c r="E24" s="5" t="inlineStr">
        <is>
          <t xml:space="preserve"/>
        </is>
      </c>
      <c r="F24" s="7" t="inlineStr">
        <is>
          <t xml:space="preserve"/>
        </is>
      </c>
      <c r="G24" s="8">
        <f>IF(D24=0,0,C24/D24*F24)</f>
        <v>0</v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6" t="inlineStr">
        <is>
          <t xml:space="preserve"/>
        </is>
      </c>
      <c r="D25" s="7" t="inlineStr">
        <is>
          <t xml:space="preserve"/>
        </is>
      </c>
      <c r="E25" s="5" t="inlineStr">
        <is>
          <t xml:space="preserve"/>
        </is>
      </c>
      <c r="F25" s="7" t="inlineStr">
        <is>
          <t xml:space="preserve"/>
        </is>
      </c>
      <c r="G25" s="8">
        <f>IF(D25=0,0,C25/D25*F25)</f>
        <v>0</v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6" t="inlineStr">
        <is>
          <t xml:space="preserve"/>
        </is>
      </c>
      <c r="D26" s="7" t="inlineStr">
        <is>
          <t xml:space="preserve"/>
        </is>
      </c>
      <c r="E26" s="5" t="inlineStr">
        <is>
          <t xml:space="preserve"/>
        </is>
      </c>
      <c r="F26" s="7" t="inlineStr">
        <is>
          <t xml:space="preserve"/>
        </is>
      </c>
      <c r="G26" s="8">
        <f>IF(D26=0,0,C26/D26*F26)</f>
        <v>0</v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6" t="inlineStr">
        <is>
          <t xml:space="preserve"/>
        </is>
      </c>
      <c r="D27" s="7" t="inlineStr">
        <is>
          <t xml:space="preserve"/>
        </is>
      </c>
      <c r="E27" s="5" t="inlineStr">
        <is>
          <t xml:space="preserve"/>
        </is>
      </c>
      <c r="F27" s="7" t="inlineStr">
        <is>
          <t xml:space="preserve"/>
        </is>
      </c>
      <c r="G27" s="8">
        <f>IF(D27=0,0,C27/D27*F27)</f>
        <v>0</v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6" t="inlineStr">
        <is>
          <t xml:space="preserve"/>
        </is>
      </c>
      <c r="D28" s="7" t="inlineStr">
        <is>
          <t xml:space="preserve"/>
        </is>
      </c>
      <c r="E28" s="5" t="inlineStr">
        <is>
          <t xml:space="preserve"/>
        </is>
      </c>
      <c r="F28" s="7" t="inlineStr">
        <is>
          <t xml:space="preserve"/>
        </is>
      </c>
      <c r="G28" s="8">
        <f>IF(D28=0,0,C28/D28*F28)</f>
        <v>0</v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6" t="inlineStr">
        <is>
          <t xml:space="preserve"/>
        </is>
      </c>
      <c r="D29" s="7" t="inlineStr">
        <is>
          <t xml:space="preserve"/>
        </is>
      </c>
      <c r="E29" s="5" t="inlineStr">
        <is>
          <t xml:space="preserve"/>
        </is>
      </c>
      <c r="F29" s="7" t="inlineStr">
        <is>
          <t xml:space="preserve"/>
        </is>
      </c>
      <c r="G29" s="8">
        <f>IF(D29=0,0,C29/D29*F29)</f>
        <v>0</v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6" t="inlineStr">
        <is>
          <t xml:space="preserve"/>
        </is>
      </c>
      <c r="D30" s="7" t="inlineStr">
        <is>
          <t xml:space="preserve"/>
        </is>
      </c>
      <c r="E30" s="5" t="inlineStr">
        <is>
          <t xml:space="preserve"/>
        </is>
      </c>
      <c r="F30" s="7" t="inlineStr">
        <is>
          <t xml:space="preserve"/>
        </is>
      </c>
      <c r="G30" s="8">
        <f>IF(D30=0,0,C30/D30*F30)</f>
        <v>0</v>
      </c>
    </row>
    <row r="32">
      <c r="A32" s="4" t="inlineStr">
        <is>
          <t xml:space="preserve">Ингредиенты, итого</t>
        </is>
      </c>
      <c r="G32" s="9">
        <f>SUM(G3:G30)</f>
        <v>693.0977777777778</v>
      </c>
    </row>
    <row r="34" ht="46" customHeight="1">
      <c r="A34" s="10" t="inlineStr">
        <is>
          <t xml:space="preserve">Новый продукт вставляйте строкой внутри списка, а не после итога. Тогда сумма захватит его сама. Пустые строки в списке ничему не мешают. Если корж не вышел и вы пекли его дважды, продукты на второй раз тоже впишите: они ушли в это изделие.</t>
        </is>
      </c>
    </row>
  </sheetData>
  <mergeCells count="1">
    <mergeCell ref="A34:G34"/>
  </mergeCells>
  <dataValidations count="1">
    <dataValidation type="list" allowBlank="1" showInputMessage="1" showErrorMessage="1" sqref="E3:E30">
      <formula1>"г,мл,шт"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32" customWidth="1"/>
    <col min="2" max="2" width="18" customWidth="1"/>
    <col min="3" max="3" width="16" customWidth="1"/>
    <col min="4" max="4" width="16" customWidth="1"/>
    <col min="5" max="5" width="18" customWidth="1"/>
    <col min="6" max="6" width="18" customWidth="1"/>
    <col min="7" max="7" width="18" customWidth="1"/>
  </cols>
  <sheetData>
    <row r="1" ht="32" customHeight="1">
      <c r="A1" s="1" t="inlineStr">
        <is>
          <t xml:space="preserve">Упаковка и расходники</t>
        </is>
      </c>
      <c r="C1" s="10" t="inlineStr">
        <is>
          <t xml:space="preserve">Всё, что уезжает с изделием и не съедается: коробка, подложка, лента, свечи, топпер, доставка.</t>
        </is>
      </c>
    </row>
    <row r="3">
      <c r="A3" s="2" t="inlineStr">
        <is>
          <t xml:space="preserve">Что</t>
        </is>
      </c>
      <c r="B3" s="2" t="inlineStr">
        <is>
          <t xml:space="preserve">Цена за штуку, ₽</t>
        </is>
      </c>
      <c r="C3" s="2" t="inlineStr">
        <is>
          <t xml:space="preserve">Сколько штук</t>
        </is>
      </c>
      <c r="D3" s="2" t="inlineStr">
        <is>
          <t xml:space="preserve">Сумма, ₽</t>
        </is>
      </c>
    </row>
    <row r="4">
      <c r="A4" s="5" t="inlineStr">
        <is>
          <t xml:space="preserve">Коробка 25×25</t>
        </is>
      </c>
      <c r="B4" s="6">
        <v>120</v>
      </c>
      <c r="C4" s="7">
        <v>1</v>
      </c>
      <c r="D4" s="8">
        <f>B4*C4</f>
        <v>120</v>
      </c>
    </row>
    <row r="5">
      <c r="A5" s="5" t="inlineStr">
        <is>
          <t xml:space="preserve">Подложка</t>
        </is>
      </c>
      <c r="B5" s="6">
        <v>35</v>
      </c>
      <c r="C5" s="7">
        <v>1</v>
      </c>
      <c r="D5" s="8">
        <f>B5*C5</f>
        <v>35</v>
      </c>
    </row>
    <row r="6">
      <c r="A6" s="5" t="inlineStr">
        <is>
          <t xml:space="preserve">Лента</t>
        </is>
      </c>
      <c r="B6" s="6">
        <v>15</v>
      </c>
      <c r="C6" s="7">
        <v>1</v>
      </c>
      <c r="D6" s="8">
        <f>B6*C6</f>
        <v>15</v>
      </c>
    </row>
    <row r="7">
      <c r="A7" s="5" t="inlineStr">
        <is>
          <t xml:space="preserve"/>
        </is>
      </c>
      <c r="B7" s="6" t="inlineStr">
        <is>
          <t xml:space="preserve"/>
        </is>
      </c>
      <c r="C7" s="7" t="inlineStr">
        <is>
          <t xml:space="preserve"/>
        </is>
      </c>
      <c r="D7" s="8">
        <f>B7*C7</f>
        <v>0</v>
      </c>
    </row>
    <row r="8">
      <c r="A8" s="5" t="inlineStr">
        <is>
          <t xml:space="preserve"/>
        </is>
      </c>
      <c r="B8" s="6" t="inlineStr">
        <is>
          <t xml:space="preserve"/>
        </is>
      </c>
      <c r="C8" s="7" t="inlineStr">
        <is>
          <t xml:space="preserve"/>
        </is>
      </c>
      <c r="D8" s="8">
        <f>B8*C8</f>
        <v>0</v>
      </c>
    </row>
    <row r="9">
      <c r="A9" s="5" t="inlineStr">
        <is>
          <t xml:space="preserve"/>
        </is>
      </c>
      <c r="B9" s="6" t="inlineStr">
        <is>
          <t xml:space="preserve"/>
        </is>
      </c>
      <c r="C9" s="7" t="inlineStr">
        <is>
          <t xml:space="preserve"/>
        </is>
      </c>
      <c r="D9" s="8">
        <f>B9*C9</f>
        <v>0</v>
      </c>
    </row>
    <row r="10">
      <c r="A10" s="5" t="inlineStr">
        <is>
          <t xml:space="preserve"/>
        </is>
      </c>
      <c r="B10" s="6" t="inlineStr">
        <is>
          <t xml:space="preserve"/>
        </is>
      </c>
      <c r="C10" s="7" t="inlineStr">
        <is>
          <t xml:space="preserve"/>
        </is>
      </c>
      <c r="D10" s="8">
        <f>B10*C10</f>
        <v>0</v>
      </c>
    </row>
    <row r="11">
      <c r="A11" s="5" t="inlineStr">
        <is>
          <t xml:space="preserve"/>
        </is>
      </c>
      <c r="B11" s="6" t="inlineStr">
        <is>
          <t xml:space="preserve"/>
        </is>
      </c>
      <c r="C11" s="7" t="inlineStr">
        <is>
          <t xml:space="preserve"/>
        </is>
      </c>
      <c r="D11" s="8">
        <f>B11*C11</f>
        <v>0</v>
      </c>
    </row>
    <row r="12">
      <c r="A12" s="5" t="inlineStr">
        <is>
          <t xml:space="preserve"/>
        </is>
      </c>
      <c r="B12" s="6" t="inlineStr">
        <is>
          <t xml:space="preserve"/>
        </is>
      </c>
      <c r="C12" s="7" t="inlineStr">
        <is>
          <t xml:space="preserve"/>
        </is>
      </c>
      <c r="D12" s="8">
        <f>B12*C12</f>
        <v>0</v>
      </c>
    </row>
    <row r="13">
      <c r="A13" s="5" t="inlineStr">
        <is>
          <t xml:space="preserve"/>
        </is>
      </c>
      <c r="B13" s="6" t="inlineStr">
        <is>
          <t xml:space="preserve"/>
        </is>
      </c>
      <c r="C13" s="7" t="inlineStr">
        <is>
          <t xml:space="preserve"/>
        </is>
      </c>
      <c r="D13" s="8">
        <f>B13*C13</f>
        <v>0</v>
      </c>
    </row>
    <row r="15">
      <c r="A15" s="4" t="inlineStr">
        <is>
          <t xml:space="preserve">Упаковка и расходники, итого</t>
        </is>
      </c>
      <c r="D15" s="9">
        <f>SUM(D4:D13)</f>
        <v>170</v>
      </c>
    </row>
    <row r="17" ht="32" customHeight="1">
      <c r="A17" s="1" t="inlineStr">
        <is>
          <t xml:space="preserve">Работа</t>
        </is>
      </c>
      <c r="C17" s="10" t="inlineStr">
        <is>
          <t xml:space="preserve">Считайте всё время, а не только сборку: замес, выпечку, мытьё посуды, поездку за продуктами и переписку с клиентом.</t>
        </is>
      </c>
    </row>
    <row r="18">
      <c r="A18" s="3" t="inlineStr">
        <is>
          <t xml:space="preserve">Часы на изделие</t>
        </is>
      </c>
      <c r="B18" s="7">
        <v>4</v>
      </c>
    </row>
    <row r="19">
      <c r="A19" s="3" t="inlineStr">
        <is>
          <t xml:space="preserve">Ставка за час, ₽</t>
        </is>
      </c>
      <c r="B19" s="6">
        <v>300</v>
      </c>
    </row>
    <row r="20">
      <c r="A20" s="4" t="inlineStr">
        <is>
          <t xml:space="preserve">Работа, ₽</t>
        </is>
      </c>
      <c r="B20" s="9">
        <f>B18*B19</f>
        <v>1200</v>
      </c>
    </row>
    <row r="21" ht="32" customHeight="1">
      <c r="A21" s="1" t="inlineStr">
        <is>
          <t xml:space="preserve">ЖКХ</t>
        </is>
      </c>
      <c r="C21" s="10" t="inlineStr">
        <is>
          <t xml:space="preserve">Свет, газ и вода за время работы. Если не знаете свою ставку, возьмите счёт за месяц, поделите на часы у плиты за тот же месяц и округлите.</t>
        </is>
      </c>
    </row>
    <row r="22">
      <c r="A22" s="3" t="inlineStr">
        <is>
          <t xml:space="preserve">ЖКХ за час работы, ₽</t>
        </is>
      </c>
      <c r="B22" s="6">
        <v>20</v>
      </c>
    </row>
    <row r="23">
      <c r="A23" s="4" t="inlineStr">
        <is>
          <t xml:space="preserve">ЖКХ, ₽</t>
        </is>
      </c>
      <c r="B23" s="9">
        <f>B18*B22</f>
        <v>80</v>
      </c>
    </row>
    <row r="24" ht="32" customHeight="1">
      <c r="A24" s="1" t="inlineStr">
        <is>
          <t xml:space="preserve">Износ техники</t>
        </is>
      </c>
      <c r="C24" s="10" t="inlineStr">
        <is>
          <t xml:space="preserve">Духовка, миксер, холодильник. Цену техники поделите на срок её службы в годах, потом на часы работы за год: получится ставка за час. Ставки по всей технике сложите.</t>
        </is>
      </c>
    </row>
    <row r="25">
      <c r="A25" s="3" t="inlineStr">
        <is>
          <t xml:space="preserve">Износ техники за час работы, ₽</t>
        </is>
      </c>
      <c r="B25" s="6">
        <v>22</v>
      </c>
    </row>
    <row r="26">
      <c r="A26" s="4" t="inlineStr">
        <is>
          <t xml:space="preserve">Износ техники, ₽</t>
        </is>
      </c>
      <c r="B26" s="9">
        <f>B18*B25</f>
        <v>88</v>
      </c>
    </row>
    <row r="27" ht="46" customHeight="1">
      <c r="A27" s="1" t="inlineStr">
        <is>
          <t xml:space="preserve">Постоянные расходы</t>
        </is>
      </c>
      <c r="C27" s="10" t="inlineStr">
        <is>
          <t xml:space="preserve">Связь, подписки, реклама, мелочи вроде перчаток: то, что вы платите каждый месяц, даже когда заказов нет. Счета за свет, газ и воду сюда не вносите, они уже посчитаны строкой ЖКХ.</t>
        </is>
      </c>
    </row>
    <row r="28">
      <c r="A28" s="3" t="inlineStr">
        <is>
          <t xml:space="preserve">Постоянные расходы за месяц, ₽</t>
        </is>
      </c>
      <c r="B28" s="6">
        <v>4000</v>
      </c>
    </row>
    <row r="29">
      <c r="A29" s="3" t="inlineStr">
        <is>
          <t xml:space="preserve">Заказов в месяц</t>
        </is>
      </c>
      <c r="B29" s="7">
        <v>20</v>
      </c>
    </row>
    <row r="30">
      <c r="A30" s="4" t="inlineStr">
        <is>
          <t xml:space="preserve">Постоянные расходы на изделие, ₽</t>
        </is>
      </c>
      <c r="B30" s="9">
        <f>IF(B29=0,0,B28/B29)</f>
        <v>200</v>
      </c>
    </row>
  </sheetData>
  <mergeCells count="5">
    <mergeCell ref="C1:G1"/>
    <mergeCell ref="C17:G17"/>
    <mergeCell ref="C21:G21"/>
    <mergeCell ref="C24:G24"/>
    <mergeCell ref="C27:G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6" customWidth="1"/>
    <col min="3" max="3" width="62" customWidth="1"/>
  </cols>
  <sheetData>
    <row r="1">
      <c r="A1" s="1" t="inlineStr">
        <is>
          <t xml:space="preserve">Итог: себестоимость, цена и что остаётся вам</t>
        </is>
      </c>
    </row>
    <row r="3">
      <c r="A3" s="3" t="inlineStr">
        <is>
          <t xml:space="preserve">Ингредиенты</t>
        </is>
      </c>
      <c r="B3" s="8">
        <f>Изделие!G32</f>
        <v>693.0977777777778</v>
      </c>
    </row>
    <row r="4">
      <c r="A4" s="3" t="inlineStr">
        <is>
          <t xml:space="preserve">Упаковка и расходники</t>
        </is>
      </c>
      <c r="B4" s="8">
        <f>Расходы!D15</f>
        <v>170</v>
      </c>
    </row>
    <row r="5">
      <c r="A5" s="3" t="inlineStr">
        <is>
          <t xml:space="preserve">Работа</t>
        </is>
      </c>
      <c r="B5" s="8">
        <f>Расходы!B20</f>
        <v>1200</v>
      </c>
    </row>
    <row r="6">
      <c r="A6" s="3" t="inlineStr">
        <is>
          <t xml:space="preserve">ЖКХ</t>
        </is>
      </c>
      <c r="B6" s="8">
        <f>Расходы!B23</f>
        <v>80</v>
      </c>
    </row>
    <row r="7">
      <c r="A7" s="3" t="inlineStr">
        <is>
          <t xml:space="preserve">Износ техники</t>
        </is>
      </c>
      <c r="B7" s="8">
        <f>Расходы!B26</f>
        <v>88</v>
      </c>
    </row>
    <row r="8">
      <c r="A8" s="3" t="inlineStr">
        <is>
          <t xml:space="preserve">Постоянные расходы</t>
        </is>
      </c>
      <c r="B8" s="8">
        <f>Расходы!B30</f>
        <v>200</v>
      </c>
    </row>
    <row r="9">
      <c r="A9" s="4" t="inlineStr">
        <is>
          <t xml:space="preserve">Полная себестоимость</t>
        </is>
      </c>
      <c r="B9" s="9">
        <f>SUM(B3:B8)</f>
        <v>2431.097777777778</v>
      </c>
      <c r="C9" s="10" t="inlineStr">
        <is>
          <t xml:space="preserve">Все расходы вместе с оплатой вашей работы</t>
        </is>
      </c>
    </row>
    <row r="10">
      <c r="A10" s="3" t="inlineStr">
        <is>
          <t xml:space="preserve">Наценка, %</t>
        </is>
      </c>
      <c r="B10" s="7">
        <v>30</v>
      </c>
      <c r="C10" s="10" t="inlineStr">
        <is>
          <t xml:space="preserve">Сколько вы добавляете сверху себестоимости</t>
        </is>
      </c>
    </row>
    <row r="11">
      <c r="A11" s="3" t="inlineStr">
        <is>
          <t xml:space="preserve">Наценка, ₽</t>
        </is>
      </c>
      <c r="B11" s="8">
        <f>B9*B10/100</f>
        <v>729.3293333333334</v>
      </c>
    </row>
    <row r="12">
      <c r="A12" s="4" t="inlineStr">
        <is>
          <t xml:space="preserve">Цена по смете</t>
        </is>
      </c>
      <c r="B12" s="9">
        <f>B9+B11</f>
        <v>3160.427111111111</v>
      </c>
    </row>
    <row r="13" ht="30" customHeight="1">
      <c r="A13" s="3" t="inlineStr">
        <is>
          <t xml:space="preserve">Налог, %</t>
        </is>
      </c>
      <c r="B13" s="7">
        <v>4</v>
      </c>
      <c r="C13" s="10" t="inlineStr">
        <is>
          <t xml:space="preserve">Самозанятый с физлицами платит 4 %, с юрлицами 6 %. Налога нет, поставьте ноль</t>
        </is>
      </c>
    </row>
    <row r="14">
      <c r="A14" s="3" t="inlineStr">
        <is>
          <t xml:space="preserve">Налог, ₽</t>
        </is>
      </c>
      <c r="B14" s="8">
        <f>B12*B13/100</f>
        <v>126.41708444444444</v>
      </c>
    </row>
    <row r="15">
      <c r="A15" s="4" t="inlineStr">
        <is>
          <t xml:space="preserve">Вам в карман</t>
        </is>
      </c>
      <c r="B15" s="9">
        <f>B5+B11-B14</f>
        <v>1802.9122488888888</v>
      </c>
      <c r="C15" s="10" t="inlineStr">
        <is>
          <t xml:space="preserve">Оплата вашей работы плюс чистая прибыль</t>
        </is>
      </c>
    </row>
    <row r="16" ht="30" customHeight="1">
      <c r="A16" s="3" t="inlineStr">
        <is>
          <t xml:space="preserve">Расходы без работы</t>
        </is>
      </c>
      <c r="B16" s="8">
        <f>B3+B4+B6+B7+B8</f>
        <v>1231.097777777778</v>
      </c>
      <c r="C16" s="10" t="inlineStr">
        <is>
          <t xml:space="preserve">Ваш порог доплаты: ниже этой суммы вы доплачиваете за заказ из своего кармана</t>
        </is>
      </c>
    </row>
    <row r="18" ht="30" customHeight="1">
      <c r="A18" s="4" t="inlineStr">
        <is>
          <t xml:space="preserve">Проверка</t>
        </is>
      </c>
      <c r="B18" s="4" t="str">
        <f>IF(ROUND(B16+B15+B14-B12,2)=0,"Сходится","Проверьте строки")</f>
        <v>Сходится</v>
      </c>
      <c r="C18" s="10" t="inlineStr">
        <is>
          <t xml:space="preserve">Расходы без работы плюс «Вам в карман» плюс налог равны цене</t>
        </is>
      </c>
    </row>
  </sheetData>
  <pageMargins left="0.7" right="0.7" top="0.75" bottom="0.75" header="0.3" footer="0.3"/>
</worksheet>
</file>